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960" windowHeight="7965" firstSheet="1" activeTab="1"/>
  </bookViews>
  <sheets>
    <sheet name="Sveitarfélag" sheetId="4" r:id="rId1"/>
    <sheet name="Rekstrarreikningur" sheetId="1" r:id="rId2"/>
    <sheet name="Efnahagsreikningur" sheetId="2" r:id="rId3"/>
    <sheet name="Sjóðstreymi" sheetId="3" r:id="rId4"/>
    <sheet name="Málaflokkayfirlit" sheetId="5" r:id="rId5"/>
  </sheets>
  <calcPr calcId="145621" calcOnSave="0"/>
</workbook>
</file>

<file path=xl/calcChain.xml><?xml version="1.0" encoding="utf-8"?>
<calcChain xmlns="http://schemas.openxmlformats.org/spreadsheetml/2006/main">
  <c r="C57" i="2" l="1"/>
  <c r="B57" i="2"/>
  <c r="C49" i="2"/>
  <c r="B49" i="2"/>
  <c r="C46" i="2"/>
  <c r="B46" i="2"/>
  <c r="C44" i="2"/>
  <c r="B44" i="2"/>
  <c r="C34" i="1"/>
  <c r="B34" i="1"/>
  <c r="C30" i="1"/>
  <c r="B30" i="1"/>
  <c r="C4" i="2"/>
  <c r="B4" i="2"/>
  <c r="M28" i="5"/>
  <c r="M29" i="5"/>
  <c r="J21" i="5"/>
  <c r="J26" i="5" s="1"/>
  <c r="J30" i="5" s="1"/>
  <c r="H5" i="5"/>
  <c r="M5" i="5" s="1"/>
  <c r="H6" i="5"/>
  <c r="M6" i="5" s="1"/>
  <c r="H7" i="5"/>
  <c r="M7" i="5" s="1"/>
  <c r="H8" i="5"/>
  <c r="M8" i="5" s="1"/>
  <c r="H9" i="5"/>
  <c r="M9" i="5" s="1"/>
  <c r="H10" i="5"/>
  <c r="M10" i="5" s="1"/>
  <c r="H11" i="5"/>
  <c r="M11" i="5" s="1"/>
  <c r="H12" i="5"/>
  <c r="M12" i="5" s="1"/>
  <c r="H13" i="5"/>
  <c r="M13" i="5" s="1"/>
  <c r="H14" i="5"/>
  <c r="M14" i="5" s="1"/>
  <c r="H15" i="5"/>
  <c r="M15" i="5" s="1"/>
  <c r="H16" i="5"/>
  <c r="M16" i="5" s="1"/>
  <c r="H17" i="5"/>
  <c r="M17" i="5" s="1"/>
  <c r="H18" i="5"/>
  <c r="M18" i="5" s="1"/>
  <c r="H19" i="5"/>
  <c r="M19" i="5" s="1"/>
  <c r="H20" i="5"/>
  <c r="M20" i="5" s="1"/>
  <c r="H22" i="5"/>
  <c r="M22" i="5" s="1"/>
  <c r="H23" i="5"/>
  <c r="M23" i="5" s="1"/>
  <c r="H24" i="5"/>
  <c r="M24" i="5" s="1"/>
  <c r="H25" i="5"/>
  <c r="M25" i="5" s="1"/>
  <c r="H27" i="5"/>
  <c r="M27" i="5" s="1"/>
  <c r="H4" i="5"/>
  <c r="M4" i="5" s="1"/>
  <c r="E21" i="5"/>
  <c r="E26" i="5" s="1"/>
  <c r="E30" i="5" s="1"/>
  <c r="F21" i="5"/>
  <c r="F26" i="5" s="1"/>
  <c r="G21" i="5"/>
  <c r="G26" i="5" s="1"/>
  <c r="G30" i="5" s="1"/>
  <c r="D21" i="5"/>
  <c r="D26" i="5" s="1"/>
  <c r="D30" i="5" s="1"/>
  <c r="B21" i="5"/>
  <c r="C30" i="3"/>
  <c r="B30" i="3"/>
  <c r="C19" i="3"/>
  <c r="B19" i="3"/>
  <c r="C12" i="3"/>
  <c r="B12" i="3"/>
  <c r="C68" i="2" l="1"/>
  <c r="B68" i="2"/>
  <c r="B26" i="5"/>
  <c r="H21" i="5"/>
  <c r="H26" i="5" s="1"/>
  <c r="H30" i="5" s="1"/>
  <c r="F30" i="5"/>
  <c r="C5" i="3"/>
  <c r="C39" i="3" s="1"/>
  <c r="B5" i="3"/>
  <c r="B39" i="3" s="1"/>
  <c r="C10" i="2"/>
  <c r="B10" i="2"/>
  <c r="C30" i="2"/>
  <c r="C17" i="2"/>
  <c r="B30" i="2"/>
  <c r="B17" i="2"/>
  <c r="B41" i="2" l="1"/>
  <c r="M21" i="5"/>
  <c r="M26" i="5"/>
  <c r="B30" i="5"/>
  <c r="M30" i="5" s="1"/>
  <c r="C41" i="2"/>
  <c r="C18" i="1"/>
  <c r="B18" i="1"/>
  <c r="C10" i="1"/>
  <c r="B10" i="1"/>
  <c r="C36" i="1" l="1"/>
  <c r="B36" i="1"/>
</calcChain>
</file>

<file path=xl/sharedStrings.xml><?xml version="1.0" encoding="utf-8"?>
<sst xmlns="http://schemas.openxmlformats.org/spreadsheetml/2006/main" count="191" uniqueCount="162">
  <si>
    <t>Heiti</t>
  </si>
  <si>
    <t>Útsvar</t>
  </si>
  <si>
    <t>Fasteignaskattur</t>
  </si>
  <si>
    <t>Skattaígildi</t>
  </si>
  <si>
    <t>Framlag úr Jöfnunarsjóði</t>
  </si>
  <si>
    <t>Þjónustutekjur og aðrar tekjur</t>
  </si>
  <si>
    <t>Tekjur</t>
  </si>
  <si>
    <t>Gjöld</t>
  </si>
  <si>
    <t>Laun- og launatengd gjöld</t>
  </si>
  <si>
    <t>Breyting lífeyrisskuldbindinga</t>
  </si>
  <si>
    <t>Annar rekstrarkostnaður</t>
  </si>
  <si>
    <t>Styrkir og annað</t>
  </si>
  <si>
    <t>Afskriftir</t>
  </si>
  <si>
    <t>Fjármunatekjur og -gjöld</t>
  </si>
  <si>
    <t>Fjármunatekjur</t>
  </si>
  <si>
    <t>Fjármagnsgjöld</t>
  </si>
  <si>
    <t>Gengismunur</t>
  </si>
  <si>
    <t>Arður af eignarhlutum</t>
  </si>
  <si>
    <t>Arður af eigin fyrirtækjum</t>
  </si>
  <si>
    <t>Annar arður</t>
  </si>
  <si>
    <t>Fjármagnstekjuskattur</t>
  </si>
  <si>
    <t>Söluhagnaður/ -tap hlutabréfa/eignahluta</t>
  </si>
  <si>
    <t>Aðrir fjármagnsliðir</t>
  </si>
  <si>
    <t>Óreglulegar tekjur / (gjöld)</t>
  </si>
  <si>
    <r>
      <rPr>
        <b/>
        <sz val="7"/>
        <color rgb="FF4F81BD"/>
        <rFont val="Times New Roman"/>
        <family val="1"/>
      </rPr>
      <t xml:space="preserve"> </t>
    </r>
    <r>
      <rPr>
        <b/>
        <sz val="13"/>
        <color rgb="FF4F81BD"/>
        <rFont val="Cambria"/>
        <family val="1"/>
      </rPr>
      <t>Rekstrarreikningur</t>
    </r>
  </si>
  <si>
    <t>EIGNIR</t>
  </si>
  <si>
    <t>Eignabreytingar</t>
  </si>
  <si>
    <t>Seldar eignir</t>
  </si>
  <si>
    <t>Gatnagerðargjöld</t>
  </si>
  <si>
    <t>Endurgreiðslur</t>
  </si>
  <si>
    <t>Keyptar eignir</t>
  </si>
  <si>
    <t>Framkvæmdir</t>
  </si>
  <si>
    <t>Varanlegir rekstarfjármunir</t>
  </si>
  <si>
    <t>Réttindi</t>
  </si>
  <si>
    <t>Fasteignir, lóðir og fasteignaréttindi</t>
  </si>
  <si>
    <t>Leigðar eignir</t>
  </si>
  <si>
    <t>Vélar og tæki</t>
  </si>
  <si>
    <t>Veitur og gatnakerfi</t>
  </si>
  <si>
    <t>Hafnarmannvirki</t>
  </si>
  <si>
    <t>Áhættufjármunir og langtímakröfur</t>
  </si>
  <si>
    <t>Eignahlutir í byggðasamlögum</t>
  </si>
  <si>
    <t>Eignarhlutar í tengdum félögum</t>
  </si>
  <si>
    <t>Eignarhlutar í hlutdeildarfélögum</t>
  </si>
  <si>
    <t>Eignarhlutar í öðrum félögum</t>
  </si>
  <si>
    <t>Skatteign</t>
  </si>
  <si>
    <t>Annað</t>
  </si>
  <si>
    <t>Verðbréf</t>
  </si>
  <si>
    <t>Næsta árs afborganir</t>
  </si>
  <si>
    <t>Skuldabréf A-hluta fyrirtækja</t>
  </si>
  <si>
    <t>Næsta árs afborganir A-hluta</t>
  </si>
  <si>
    <t>Skuldabréf B-hluta fyrirtækja</t>
  </si>
  <si>
    <t>Næsta árs afborganir B-hluta</t>
  </si>
  <si>
    <t>Veltufjármunir</t>
  </si>
  <si>
    <t>Birgðir</t>
  </si>
  <si>
    <t>Óinnheimtar tekjur</t>
  </si>
  <si>
    <t>Aðrar skammtímakröfur</t>
  </si>
  <si>
    <t>Skammtímakröfur á A-hluta fyrirtæki</t>
  </si>
  <si>
    <t>Skammtímakröfur á B-hluta fyrirtæki</t>
  </si>
  <si>
    <t>Bankareikningar</t>
  </si>
  <si>
    <t>Sjóðir og millireikningar</t>
  </si>
  <si>
    <t>SKULDIR OG EIGIÐ FÉ</t>
  </si>
  <si>
    <t>Eigið fé</t>
  </si>
  <si>
    <t>Eiginfjárreikningur</t>
  </si>
  <si>
    <t>Skuldbindingar</t>
  </si>
  <si>
    <t>Lífeyrisskuldbinding</t>
  </si>
  <si>
    <t>Aðrar skuldbindingar</t>
  </si>
  <si>
    <t>Skuldabréfalán -innlend</t>
  </si>
  <si>
    <t>Skuldabréfalán -erlend (innlendir lánveitendur)</t>
  </si>
  <si>
    <t>Skuldabréfalán -erlend (erlendir lánveitendur)</t>
  </si>
  <si>
    <t>Leiguskuldir</t>
  </si>
  <si>
    <t>Leiguskuldir - erlendar</t>
  </si>
  <si>
    <t>Innri lán - við Aðalsjóð</t>
  </si>
  <si>
    <t>Skuldir við lánastofnanir</t>
  </si>
  <si>
    <t>Viðskiptaskuldir</t>
  </si>
  <si>
    <t>Skuldir við A-hluta fyrirtæki</t>
  </si>
  <si>
    <t>Skuldir við B-hluta fyrirtæki</t>
  </si>
  <si>
    <t>Aðrar skammtímaskuldir</t>
  </si>
  <si>
    <t>Aðrar skammtímaskuldir (erlendar)</t>
  </si>
  <si>
    <t>Fyrirframinnborganir</t>
  </si>
  <si>
    <t>Efnahagsreikningur</t>
  </si>
  <si>
    <t>Sjóðsstreymi</t>
  </si>
  <si>
    <t>Rekstrarhreyfingar</t>
  </si>
  <si>
    <t>Niðurstaða ársins</t>
  </si>
  <si>
    <t>Rekstrarliðir sem hafa ekki áhrif á fjárstreymi</t>
  </si>
  <si>
    <t>Reiknaðar afskriftir</t>
  </si>
  <si>
    <t>Verðbætur og gengismunur</t>
  </si>
  <si>
    <t>Framlög frá eigin sjóðum</t>
  </si>
  <si>
    <t>Aðrar rekstrarhreyfingar</t>
  </si>
  <si>
    <t>Breyting á rekstrartengdum eignum og skuldum</t>
  </si>
  <si>
    <t>Birgðir, lækkun (hækkun)</t>
  </si>
  <si>
    <t>Óinnheimtar tekjur, lækkun (hækkun)</t>
  </si>
  <si>
    <t>Skammtímaskuldir, hækkun (lækkun)</t>
  </si>
  <si>
    <t>Fjárfestingahreyfingar</t>
  </si>
  <si>
    <t>Fjárfest í varanlegum rekstarfjármunum</t>
  </si>
  <si>
    <t>Söluverð seldra rekstrarfjármuna</t>
  </si>
  <si>
    <t>Eignarhlutir í félögum, breyting</t>
  </si>
  <si>
    <t>Langtímakröfur, breyting</t>
  </si>
  <si>
    <t>Langtímakröfur við A hluta fyrirtæki, breyting</t>
  </si>
  <si>
    <t>Langtímakröfur við B hluta fyrirtæki, breyting</t>
  </si>
  <si>
    <t>Aðrar fjárfestingarhreyfingar</t>
  </si>
  <si>
    <t>Framlög frá eigin fyrirtækjum</t>
  </si>
  <si>
    <t>Fjármöngunarhreyfingar</t>
  </si>
  <si>
    <t>Lagtímaskuldir við A hluta fyrirtæki, breyting</t>
  </si>
  <si>
    <t>Lagtímaskuldir. við B hluta fyrirtæki, breyting</t>
  </si>
  <si>
    <t>Tekin ný langtímalán</t>
  </si>
  <si>
    <t>Skammtímalán, breyting</t>
  </si>
  <si>
    <t>Aðrar fjármögnunarhreyfingar</t>
  </si>
  <si>
    <t>Sveitarfélag:</t>
  </si>
  <si>
    <t>Númer:</t>
  </si>
  <si>
    <t>Form fyrir fjárhagsáætlanir</t>
  </si>
  <si>
    <t>Málaflokkayfirlit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</si>
  <si>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</si>
  <si>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</si>
  <si>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</si>
  <si>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</si>
  <si>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</si>
  <si>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</si>
  <si>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</si>
  <si>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</si>
  <si>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</si>
  <si>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</si>
  <si>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</si>
  <si>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</si>
  <si>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</si>
  <si>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</si>
  <si>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Óvenjulegir liðir</t>
  </si>
  <si>
    <t>Fjármagnsliðir</t>
  </si>
  <si>
    <t>Aðalsjóður</t>
  </si>
  <si>
    <t>Eignasjóður</t>
  </si>
  <si>
    <t>Aðrar A-hluta stofnanir</t>
  </si>
  <si>
    <t>(Millifærslur)</t>
  </si>
  <si>
    <t>Sveitarsjóður A-hluti</t>
  </si>
  <si>
    <t>B-hluta fyrirtæki</t>
  </si>
  <si>
    <t>Samantekið A og B hluti</t>
  </si>
  <si>
    <t>Laun og</t>
  </si>
  <si>
    <t>Breyting</t>
  </si>
  <si>
    <t>Annar</t>
  </si>
  <si>
    <t>Fjármunatekj./</t>
  </si>
  <si>
    <t>Óreglulegir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</si>
  <si>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</si>
  <si>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</si>
  <si>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</si>
  <si>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</si>
  <si>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</si>
  <si>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</si>
  <si>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</si>
  <si>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A hluti</t>
  </si>
  <si>
    <t>A og B hluti</t>
  </si>
  <si>
    <t xml:space="preserve"> </t>
  </si>
  <si>
    <t>Aðrar breytingar á skammtímaliðum</t>
  </si>
  <si>
    <t>(Söluhagnaður) / tap eigna</t>
  </si>
  <si>
    <t>Skammtímakröfur, lækkun (hækkun)</t>
  </si>
  <si>
    <t>Afborganir lífeyrisskuldbindinga</t>
  </si>
  <si>
    <t>Viðskiptastaða A hluta fyrirtækja, breyting</t>
  </si>
  <si>
    <t>Viðskiptastaða B hluta fyrirtækja, breyting</t>
  </si>
  <si>
    <t>Afborganir langtímalána</t>
  </si>
  <si>
    <t>Afborganir leiguskuldbindinga</t>
  </si>
  <si>
    <t>Skuldir og eigið fé samtals</t>
  </si>
  <si>
    <t>Eignir samtals</t>
  </si>
  <si>
    <t>Langtímaskuldir</t>
  </si>
  <si>
    <t>Skammtímaskuldir</t>
  </si>
  <si>
    <t>Súðavíkurhreppur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</si>
</sst>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4F81BD"/>
      <name val="Cambria"/>
      <family val="1"/>
    </font>
    <font>
      <b/>
      <sz val="13"/>
      <color rgb="FF4F81BD"/>
      <name val="Cambria"/>
      <family val="1"/>
    </font>
    <font>
      <b/>
      <sz val="7"/>
      <color rgb="FF4F81BD"/>
      <name val="Times New Roman"/>
      <family val="1"/>
    </font>
    <font>
      <b/>
      <i/>
      <sz val="11"/>
      <color theme="1"/>
      <name val="Calibri"/>
      <family val="2"/>
    </font>
    <font>
      <sz val="10"/>
      <color theme="1"/>
      <name val="Optima"/>
      <family val="2"/>
    </font>
    <font>
      <sz val="10"/>
      <name val="Optima"/>
    </font>
    <font>
      <b/>
      <sz val="10"/>
      <name val="Optima"/>
    </font>
    <font>
      <b/>
      <sz val="11"/>
      <color rgb="FF00B0F0"/>
      <name val="Calibri"/>
      <family val="2"/>
    </font>
    <font>
      <sz val="10"/>
      <color rgb="FF00B0F0"/>
      <name val="Optima"/>
    </font>
    <font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vertical="top"/>
    </xf>
    <xf numFmtId="0" fontId="4" fillId="0" borderId="0" xfId="0" applyFont="1"/>
    <xf numFmtId="0" fontId="3" fillId="2" borderId="6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2" fillId="0" borderId="6" xfId="0" applyFont="1" applyBorder="1" applyAlignment="1">
      <alignment vertical="top"/>
    </xf>
    <xf numFmtId="3" fontId="0" fillId="0" borderId="0" xfId="0" applyNumberFormat="1"/>
    <xf numFmtId="3" fontId="1" fillId="3" borderId="5" xfId="0" applyNumberFormat="1" applyFont="1" applyFill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vertical="top"/>
    </xf>
    <xf numFmtId="0" fontId="12" fillId="0" borderId="10" xfId="1" applyFont="1" applyBorder="1" applyAlignment="1">
      <alignment horizontal="center"/>
    </xf>
    <xf numFmtId="0" fontId="13" fillId="0" borderId="0" xfId="0" applyFont="1"/>
    <xf numFmtId="3" fontId="11" fillId="0" borderId="9" xfId="0" applyNumberFormat="1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49" fontId="0" fillId="0" borderId="0" xfId="0" applyNumberFormat="1"/>
    <xf numFmtId="49" fontId="0" fillId="0" borderId="0" xfId="0" applyNumberFormat="1" applyAlignment="1"/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3" fontId="0" fillId="0" borderId="4" xfId="0" applyNumberFormat="1" applyBorder="1"/>
    <xf numFmtId="0" fontId="0" fillId="0" borderId="12" xfId="0" applyBorder="1"/>
    <xf numFmtId="0" fontId="2" fillId="0" borderId="0" xfId="0" applyFont="1" applyFill="1" applyBorder="1" applyAlignment="1">
      <alignment vertical="top" wrapText="1"/>
    </xf>
    <xf numFmtId="0" fontId="1" fillId="0" borderId="12" xfId="0" applyFont="1" applyBorder="1" applyAlignment="1">
      <alignment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top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2.75"/>
  <cols>
    <col min="1" max="1" width="15" bestFit="1" customWidth="1"/>
    <col min="2" max="2" width="87.42578125" customWidth="1"/>
  </cols>
  <sheetData>
    <row r="1" spans="1:2" ht="16.5">
      <c r="A1" s="6" t="s">
        <v>109</v>
      </c>
    </row>
    <row r="2" spans="1:2" ht="13.5" thickBot="1"/>
    <row r="3" spans="1:2" ht="15.75" thickBot="1">
      <c r="A3" s="4" t="s">
        <v>107</v>
      </c>
      <c r="B3" s="41" t="s">
        <v>161</v>
      </c>
    </row>
    <row r="4" spans="1:2" ht="15.75" thickBot="1">
      <c r="A4" s="4" t="s">
        <v>108</v>
      </c>
      <c r="B4" s="41">
        <v>4803</v>
      </c>
    </row>
  </sheetData>
  <sheetProtection password="C448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5" workbookViewId="0">
      <selection activeCell="C36" sqref="C36"/>
    </sheetView>
  </sheetViews>
  <sheetFormatPr defaultRowHeight="12.75"/>
  <cols>
    <col min="1" max="1" width="40.5703125" customWidth="1"/>
    <col min="2" max="3" width="20.7109375" customWidth="1"/>
  </cols>
  <sheetData>
    <row r="1" spans="1:3" ht="16.5">
      <c r="A1" s="6" t="s">
        <v>24</v>
      </c>
    </row>
    <row r="3" spans="1:3" ht="15" thickBot="1">
      <c r="A3" s="2" t="s">
        <v>6</v>
      </c>
    </row>
    <row r="4" spans="1:3" ht="15.75" thickBot="1">
      <c r="A4" s="1" t="s">
        <v>0</v>
      </c>
      <c r="B4" s="14" t="s">
        <v>146</v>
      </c>
      <c r="C4" s="14" t="s">
        <v>147</v>
      </c>
    </row>
    <row r="5" spans="1:3" ht="15.75" thickBot="1">
      <c r="A5" s="5" t="s">
        <v>1</v>
      </c>
      <c r="B5" s="41">
        <v>62200</v>
      </c>
      <c r="C5" s="41">
        <v>62200</v>
      </c>
    </row>
    <row r="6" spans="1:3" ht="15.75" thickBot="1">
      <c r="A6" s="5" t="s">
        <v>2</v>
      </c>
      <c r="B6" s="41">
        <v>11150</v>
      </c>
      <c r="C6" s="41">
        <v>11150</v>
      </c>
    </row>
    <row r="7" spans="1:3" ht="15.75" thickBot="1">
      <c r="A7" s="5" t="s">
        <v>3</v>
      </c>
      <c r="B7" s="41"/>
      <c r="C7" s="41"/>
    </row>
    <row r="8" spans="1:3" ht="15.75" thickBot="1">
      <c r="A8" s="5" t="s">
        <v>4</v>
      </c>
      <c r="B8" s="41">
        <v>82010</v>
      </c>
      <c r="C8" s="41">
        <v>82010</v>
      </c>
    </row>
    <row r="9" spans="1:3" ht="15.75" thickBot="1">
      <c r="A9" s="5" t="s">
        <v>5</v>
      </c>
      <c r="B9" s="41">
        <v>44004</v>
      </c>
      <c r="C9" s="41">
        <v>68174</v>
      </c>
    </row>
    <row r="10" spans="1:3">
      <c r="B10" s="35">
        <f>SUM(B5:B9)</f>
        <v>199364</v>
      </c>
      <c r="C10" s="35">
        <f>SUM(C5:C9)</f>
        <v>223534</v>
      </c>
    </row>
    <row r="11" spans="1:3" ht="15" thickBot="1">
      <c r="A11" s="2" t="s">
        <v>7</v>
      </c>
      <c r="B11" s="36"/>
      <c r="C11" s="36"/>
    </row>
    <row r="12" spans="1:3" ht="15.75" thickBot="1">
      <c r="A12" s="3" t="s">
        <v>0</v>
      </c>
      <c r="B12" s="14" t="s">
        <v>146</v>
      </c>
      <c r="C12" s="14" t="s">
        <v>147</v>
      </c>
    </row>
    <row r="13" spans="1:3" ht="15.75" thickBot="1">
      <c r="A13" s="4" t="s">
        <v>8</v>
      </c>
      <c r="B13" s="41">
        <v>89811</v>
      </c>
      <c r="C13" s="41">
        <v>91671</v>
      </c>
    </row>
    <row r="14" spans="1:3" ht="15.75" thickBot="1">
      <c r="A14" s="5" t="s">
        <v>9</v>
      </c>
      <c r="B14" s="42"/>
      <c r="C14" s="42"/>
    </row>
    <row r="15" spans="1:3" ht="15.75" thickBot="1">
      <c r="A15" s="5" t="s">
        <v>10</v>
      </c>
      <c r="B15" s="41">
        <v>97778</v>
      </c>
      <c r="C15" s="41">
        <v>109365</v>
      </c>
    </row>
    <row r="16" spans="1:3" ht="15.75" thickBot="1">
      <c r="A16" s="4" t="s">
        <v>11</v>
      </c>
      <c r="B16" s="42"/>
      <c r="C16" s="42"/>
    </row>
    <row r="17" spans="1:3" ht="15.75" thickBot="1">
      <c r="A17" s="5" t="s">
        <v>12</v>
      </c>
      <c r="B17" s="41">
        <v>6218</v>
      </c>
      <c r="C17" s="41">
        <v>12968</v>
      </c>
    </row>
    <row r="18" spans="1:3">
      <c r="B18" s="35">
        <f>SUM(B13:B17)</f>
        <v>193807</v>
      </c>
      <c r="C18" s="35">
        <f>SUM(C13:C17)</f>
        <v>214004</v>
      </c>
    </row>
    <row r="19" spans="1:3" ht="17.25" thickBot="1">
      <c r="A19" s="6" t="s">
        <v>13</v>
      </c>
      <c r="B19" s="36"/>
      <c r="C19" s="36"/>
    </row>
    <row r="20" spans="1:3" ht="15.75" thickBot="1">
      <c r="A20" s="3" t="s">
        <v>0</v>
      </c>
      <c r="B20" s="14" t="s">
        <v>146</v>
      </c>
      <c r="C20" s="14" t="s">
        <v>147</v>
      </c>
    </row>
    <row r="21" spans="1:3" ht="15.75" thickBot="1">
      <c r="A21" s="4" t="s">
        <v>14</v>
      </c>
      <c r="B21" s="41">
        <v>460</v>
      </c>
      <c r="C21" s="41">
        <v>460</v>
      </c>
    </row>
    <row r="22" spans="1:3" ht="15.75" thickBot="1">
      <c r="A22" s="4" t="s">
        <v>15</v>
      </c>
      <c r="B22" s="41">
        <v>-5686</v>
      </c>
      <c r="C22" s="41">
        <v>-7466</v>
      </c>
    </row>
    <row r="23" spans="1:3" ht="15.75" thickBot="1">
      <c r="A23" s="4" t="s">
        <v>16</v>
      </c>
      <c r="B23" s="41"/>
      <c r="C23" s="41"/>
    </row>
    <row r="24" spans="1:3" ht="15.75" thickBot="1">
      <c r="A24" s="7" t="s">
        <v>17</v>
      </c>
      <c r="B24" s="42">
        <v>580</v>
      </c>
      <c r="C24" s="42">
        <v>580</v>
      </c>
    </row>
    <row r="25" spans="1:3" ht="15.75" thickBot="1">
      <c r="A25" s="4" t="s">
        <v>18</v>
      </c>
      <c r="B25" s="41"/>
      <c r="C25" s="41"/>
    </row>
    <row r="26" spans="1:3" ht="15.75" thickBot="1">
      <c r="A26" s="7" t="s">
        <v>19</v>
      </c>
      <c r="B26" s="42"/>
      <c r="C26" s="42"/>
    </row>
    <row r="27" spans="1:3" ht="15.75" thickBot="1">
      <c r="A27" s="4" t="s">
        <v>20</v>
      </c>
      <c r="B27" s="41"/>
      <c r="C27" s="41"/>
    </row>
    <row r="28" spans="1:3" ht="15.75" thickBot="1">
      <c r="A28" s="7" t="s">
        <v>21</v>
      </c>
      <c r="B28" s="41"/>
      <c r="C28" s="41"/>
    </row>
    <row r="29" spans="1:3" ht="15.75" thickBot="1">
      <c r="A29" s="28" t="s">
        <v>22</v>
      </c>
      <c r="B29" s="43"/>
      <c r="C29" s="41"/>
    </row>
    <row r="30" spans="1:3">
      <c r="B30" s="35">
        <f>SUM(B21:B29)</f>
        <v>-4646</v>
      </c>
      <c r="C30" s="35">
        <f>SUM(C21:C29)</f>
        <v>-6426</v>
      </c>
    </row>
    <row r="31" spans="1:3" ht="17.25" thickBot="1">
      <c r="A31" s="6" t="s">
        <v>23</v>
      </c>
      <c r="B31" s="36"/>
      <c r="C31" s="36"/>
    </row>
    <row r="32" spans="1:3" ht="15.75" thickBot="1">
      <c r="A32" s="3" t="s">
        <v>0</v>
      </c>
      <c r="B32" s="14" t="s">
        <v>146</v>
      </c>
      <c r="C32" s="14" t="s">
        <v>147</v>
      </c>
    </row>
    <row r="33" spans="1:3" ht="15.75" thickBot="1">
      <c r="A33" s="5" t="s">
        <v>23</v>
      </c>
      <c r="B33" s="41"/>
      <c r="C33" s="41"/>
    </row>
    <row r="34" spans="1:3">
      <c r="B34" s="20">
        <f>+B33</f>
        <v>0</v>
      </c>
      <c r="C34" s="20">
        <f>+C33</f>
        <v>0</v>
      </c>
    </row>
    <row r="36" spans="1:3">
      <c r="B36" s="20">
        <f>B10-B18+B30+B34</f>
        <v>911</v>
      </c>
      <c r="C36" s="20">
        <f>C10-C18+C30+C34</f>
        <v>3104</v>
      </c>
    </row>
  </sheetData>
  <sheetProtection password="C448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16" workbookViewId="0">
      <selection activeCell="B12" sqref="B12"/>
    </sheetView>
  </sheetViews>
  <sheetFormatPr defaultRowHeight="12.75"/>
  <cols>
    <col min="1" max="1" width="50.42578125" customWidth="1"/>
    <col min="2" max="3" width="20.7109375" customWidth="1"/>
  </cols>
  <sheetData>
    <row r="1" spans="1:3" ht="16.5">
      <c r="A1" s="6" t="s">
        <v>79</v>
      </c>
    </row>
    <row r="2" spans="1:3" ht="13.5" thickBot="1"/>
    <row r="3" spans="1:3" ht="15.75" thickBot="1">
      <c r="A3" s="1" t="s">
        <v>25</v>
      </c>
      <c r="B3" s="14" t="s">
        <v>146</v>
      </c>
      <c r="C3" s="14" t="s">
        <v>147</v>
      </c>
    </row>
    <row r="4" spans="1:3" ht="15.75" thickBot="1">
      <c r="A4" s="39" t="s">
        <v>26</v>
      </c>
      <c r="B4" s="21" t="e">
        <f>+B5+B6-B7-B8-B9</f>
        <v>#VALUE!</v>
      </c>
      <c r="C4" s="21" t="e">
        <f>+C5+C6-C7-C8-C9</f>
        <v>#VALUE!</v>
      </c>
    </row>
    <row r="5" spans="1:3" ht="15.75" thickBot="1">
      <c r="A5" s="12" t="s">
        <v>27</v>
      </c>
      <c r="B5" s="42"/>
      <c r="C5" s="42" t="s">
        <v>148</v>
      </c>
    </row>
    <row r="6" spans="1:3" ht="15.75" thickBot="1">
      <c r="A6" s="12" t="s">
        <v>28</v>
      </c>
      <c r="B6" s="41"/>
      <c r="C6" s="41"/>
    </row>
    <row r="7" spans="1:3" ht="15.75" thickBot="1">
      <c r="A7" s="13" t="s">
        <v>29</v>
      </c>
      <c r="B7" s="42"/>
      <c r="C7" s="42"/>
    </row>
    <row r="8" spans="1:3" ht="15.75" thickBot="1">
      <c r="A8" s="12" t="s">
        <v>30</v>
      </c>
      <c r="B8" s="41"/>
      <c r="C8" s="41"/>
    </row>
    <row r="9" spans="1:3" ht="15.75" thickBot="1">
      <c r="A9" s="12" t="s">
        <v>31</v>
      </c>
      <c r="B9" s="41" t="s">
        <v>148</v>
      </c>
      <c r="C9" s="41" t="s">
        <v>148</v>
      </c>
    </row>
    <row r="10" spans="1:3" ht="15.75" thickBot="1">
      <c r="A10" s="39" t="s">
        <v>32</v>
      </c>
      <c r="B10" s="21">
        <f>SUM(B11:B16)</f>
        <v>200037</v>
      </c>
      <c r="C10" s="21">
        <f>SUM(C11:C16)</f>
        <v>341366</v>
      </c>
    </row>
    <row r="11" spans="1:3" ht="15.75" thickBot="1">
      <c r="A11" s="12" t="s">
        <v>33</v>
      </c>
      <c r="B11" s="41"/>
      <c r="C11" s="41"/>
    </row>
    <row r="12" spans="1:3" ht="16.5" customHeight="1" thickBot="1">
      <c r="A12" s="11" t="s">
        <v>34</v>
      </c>
      <c r="B12" s="41">
        <v>199414</v>
      </c>
      <c r="C12" s="41">
        <v>300157</v>
      </c>
    </row>
    <row r="13" spans="1:3" ht="15.75" thickBot="1">
      <c r="A13" s="12" t="s">
        <v>35</v>
      </c>
      <c r="B13" s="42"/>
      <c r="C13" s="42"/>
    </row>
    <row r="14" spans="1:3" ht="15.75" thickBot="1">
      <c r="A14" s="11" t="s">
        <v>36</v>
      </c>
      <c r="B14" s="41">
        <v>623</v>
      </c>
      <c r="C14" s="41">
        <v>1394</v>
      </c>
    </row>
    <row r="15" spans="1:3" ht="15.75" thickBot="1">
      <c r="A15" s="12" t="s">
        <v>37</v>
      </c>
      <c r="B15" s="42"/>
      <c r="C15" s="42">
        <v>39815</v>
      </c>
    </row>
    <row r="16" spans="1:3" ht="15.75" thickBot="1">
      <c r="A16" s="11" t="s">
        <v>38</v>
      </c>
      <c r="B16" s="41"/>
      <c r="C16" s="41"/>
    </row>
    <row r="17" spans="1:9" ht="15.75" thickBot="1">
      <c r="A17" s="39" t="s">
        <v>39</v>
      </c>
      <c r="B17" s="21">
        <f>SUM(B18:B29)</f>
        <v>116667</v>
      </c>
      <c r="C17" s="21">
        <f>SUM(C18:C29)</f>
        <v>116667</v>
      </c>
    </row>
    <row r="18" spans="1:9" ht="15.75" thickBot="1">
      <c r="A18" s="11" t="s">
        <v>40</v>
      </c>
      <c r="B18" s="41"/>
      <c r="C18" s="41"/>
    </row>
    <row r="19" spans="1:9" ht="15.75" thickBot="1">
      <c r="A19" s="12" t="s">
        <v>41</v>
      </c>
      <c r="B19" s="41"/>
      <c r="C19" s="41"/>
    </row>
    <row r="20" spans="1:9" ht="15.75" thickBot="1">
      <c r="A20" s="11" t="s">
        <v>42</v>
      </c>
      <c r="B20" s="41"/>
      <c r="C20" s="41"/>
    </row>
    <row r="21" spans="1:9" ht="15.75" thickBot="1">
      <c r="A21" s="12" t="s">
        <v>43</v>
      </c>
      <c r="B21" s="41">
        <v>103279</v>
      </c>
      <c r="C21" s="41">
        <v>103279</v>
      </c>
    </row>
    <row r="22" spans="1:9" ht="15.75" thickBot="1">
      <c r="A22" s="11" t="s">
        <v>44</v>
      </c>
      <c r="B22" s="42"/>
      <c r="C22" s="42"/>
    </row>
    <row r="23" spans="1:9" ht="15.75" thickBot="1">
      <c r="A23" s="12" t="s">
        <v>45</v>
      </c>
      <c r="B23" s="41"/>
      <c r="C23" s="41"/>
    </row>
    <row r="24" spans="1:9" ht="15.75" thickBot="1">
      <c r="A24" s="11" t="s">
        <v>46</v>
      </c>
      <c r="B24" s="41">
        <v>13388</v>
      </c>
      <c r="C24" s="41">
        <v>13388</v>
      </c>
    </row>
    <row r="25" spans="1:9" ht="15.75" thickBot="1">
      <c r="A25" s="12" t="s">
        <v>47</v>
      </c>
      <c r="B25" s="41"/>
      <c r="C25" s="41"/>
    </row>
    <row r="26" spans="1:9" ht="15.75" thickBot="1">
      <c r="A26" s="11" t="s">
        <v>48</v>
      </c>
      <c r="B26" s="41"/>
      <c r="C26" s="41"/>
    </row>
    <row r="27" spans="1:9" ht="15.75" thickBot="1">
      <c r="A27" s="12" t="s">
        <v>49</v>
      </c>
      <c r="B27" s="41"/>
      <c r="C27" s="41"/>
    </row>
    <row r="28" spans="1:9" ht="15.75" thickBot="1">
      <c r="A28" s="11" t="s">
        <v>50</v>
      </c>
      <c r="B28" s="42"/>
      <c r="C28" s="42"/>
    </row>
    <row r="29" spans="1:9" ht="15.75" thickBot="1">
      <c r="A29" s="12" t="s">
        <v>51</v>
      </c>
      <c r="B29" s="41"/>
      <c r="C29" s="41"/>
    </row>
    <row r="30" spans="1:9" ht="15.75" thickBot="1">
      <c r="A30" s="39" t="s">
        <v>52</v>
      </c>
      <c r="B30" s="21">
        <f>SUM(B31:B40)</f>
        <v>209267</v>
      </c>
      <c r="C30" s="21">
        <f>SUM(C31:C40)</f>
        <v>71067</v>
      </c>
      <c r="I30" s="21"/>
    </row>
    <row r="31" spans="1:9" ht="15.75" thickBot="1">
      <c r="A31" s="12" t="s">
        <v>53</v>
      </c>
      <c r="B31" s="41"/>
      <c r="C31" s="41"/>
    </row>
    <row r="32" spans="1:9" ht="15.75" thickBot="1">
      <c r="A32" s="11" t="s">
        <v>54</v>
      </c>
      <c r="B32" s="41">
        <v>3827</v>
      </c>
      <c r="C32" s="41">
        <v>5088</v>
      </c>
    </row>
    <row r="33" spans="1:3" ht="15.75" thickBot="1">
      <c r="A33" s="12" t="s">
        <v>55</v>
      </c>
      <c r="B33" s="42">
        <v>18864</v>
      </c>
      <c r="C33" s="42">
        <v>27364</v>
      </c>
    </row>
    <row r="34" spans="1:3" ht="15.75" thickBot="1">
      <c r="A34" s="11" t="s">
        <v>56</v>
      </c>
      <c r="B34" s="41"/>
      <c r="C34" s="41"/>
    </row>
    <row r="35" spans="1:3" ht="15.75" thickBot="1">
      <c r="A35" s="12" t="s">
        <v>57</v>
      </c>
      <c r="B35" s="41">
        <v>156520</v>
      </c>
      <c r="C35" s="41"/>
    </row>
    <row r="36" spans="1:3" ht="15.75" thickBot="1">
      <c r="A36" s="11" t="s">
        <v>58</v>
      </c>
      <c r="B36" s="41"/>
      <c r="C36" s="41"/>
    </row>
    <row r="37" spans="1:3" ht="15.75" thickBot="1">
      <c r="A37" s="12" t="s">
        <v>59</v>
      </c>
      <c r="B37" s="41">
        <v>30056</v>
      </c>
      <c r="C37" s="41">
        <v>38615</v>
      </c>
    </row>
    <row r="38" spans="1:3" ht="15.75" thickBot="1">
      <c r="A38" s="11" t="s">
        <v>47</v>
      </c>
      <c r="B38" s="41"/>
      <c r="C38" s="41"/>
    </row>
    <row r="39" spans="1:3" ht="15.75" thickBot="1">
      <c r="A39" s="12" t="s">
        <v>49</v>
      </c>
      <c r="B39" s="42"/>
      <c r="C39" s="42"/>
    </row>
    <row r="40" spans="1:3" ht="15.75" thickBot="1">
      <c r="A40" s="12" t="s">
        <v>51</v>
      </c>
      <c r="B40" s="41"/>
      <c r="C40" s="41"/>
    </row>
    <row r="41" spans="1:3" ht="15">
      <c r="A41" s="37" t="s">
        <v>158</v>
      </c>
      <c r="B41">
        <f>B10+B17+B30</f>
        <v>525971</v>
      </c>
      <c r="C41">
        <f>C10+C17+C30</f>
        <v>529100</v>
      </c>
    </row>
    <row r="42" spans="1:3" ht="13.5" thickBot="1"/>
    <row r="43" spans="1:3" ht="15.75" thickBot="1">
      <c r="A43" s="1" t="s">
        <v>60</v>
      </c>
      <c r="B43" s="38"/>
      <c r="C43" s="38"/>
    </row>
    <row r="44" spans="1:3" ht="15.75" thickBot="1">
      <c r="A44" s="39" t="s">
        <v>61</v>
      </c>
      <c r="B44" s="21">
        <f>+B45</f>
        <v>447878</v>
      </c>
      <c r="C44" s="21">
        <f>+C45</f>
        <v>427704</v>
      </c>
    </row>
    <row r="45" spans="1:3" ht="15.75" thickBot="1">
      <c r="A45" s="28" t="s">
        <v>62</v>
      </c>
      <c r="B45" s="44">
        <v>447878</v>
      </c>
      <c r="C45" s="42">
        <v>427704</v>
      </c>
    </row>
    <row r="46" spans="1:3" ht="15.75" thickBot="1">
      <c r="A46" s="39" t="s">
        <v>63</v>
      </c>
      <c r="B46" s="21">
        <f>+B47+B48</f>
        <v>0</v>
      </c>
      <c r="C46" s="21">
        <f>+C47+C48</f>
        <v>0</v>
      </c>
    </row>
    <row r="47" spans="1:3" ht="15.75" thickBot="1">
      <c r="A47" s="28" t="s">
        <v>64</v>
      </c>
      <c r="B47" s="43"/>
      <c r="C47" s="41"/>
    </row>
    <row r="48" spans="1:3" ht="15.75" thickBot="1">
      <c r="A48" s="4" t="s">
        <v>65</v>
      </c>
      <c r="B48" s="41"/>
      <c r="C48" s="41"/>
    </row>
    <row r="49" spans="1:3" ht="15.75" thickBot="1">
      <c r="A49" s="39" t="s">
        <v>159</v>
      </c>
      <c r="B49" s="21">
        <f>+SUM(B50:B56)</f>
        <v>50214</v>
      </c>
      <c r="C49" s="21">
        <f>+SUM(C50:C56)</f>
        <v>73647</v>
      </c>
    </row>
    <row r="50" spans="1:3" ht="15.75" thickBot="1">
      <c r="A50" s="4" t="s">
        <v>66</v>
      </c>
      <c r="B50" s="41">
        <v>52074</v>
      </c>
      <c r="C50" s="41">
        <v>76433</v>
      </c>
    </row>
    <row r="51" spans="1:3" ht="15.75" thickBot="1">
      <c r="A51" s="4" t="s">
        <v>67</v>
      </c>
      <c r="B51" s="41"/>
      <c r="C51" s="41"/>
    </row>
    <row r="52" spans="1:3" ht="15.75" thickBot="1">
      <c r="A52" s="7" t="s">
        <v>68</v>
      </c>
      <c r="B52" s="41"/>
      <c r="C52" s="41"/>
    </row>
    <row r="53" spans="1:3" ht="15.75" thickBot="1">
      <c r="A53" s="4" t="s">
        <v>69</v>
      </c>
      <c r="B53" s="41"/>
      <c r="C53" s="41"/>
    </row>
    <row r="54" spans="1:3" ht="15.75" thickBot="1">
      <c r="A54" s="7" t="s">
        <v>70</v>
      </c>
      <c r="B54" s="41"/>
      <c r="C54" s="41"/>
    </row>
    <row r="55" spans="1:3" ht="15.75" thickBot="1">
      <c r="A55" s="4" t="s">
        <v>71</v>
      </c>
      <c r="B55" s="41"/>
      <c r="C55" s="41"/>
    </row>
    <row r="56" spans="1:3" ht="15.75" thickBot="1">
      <c r="A56" s="4" t="s">
        <v>47</v>
      </c>
      <c r="B56" s="41">
        <v>-1860</v>
      </c>
      <c r="C56" s="41">
        <v>-2786</v>
      </c>
    </row>
    <row r="57" spans="1:3" ht="15.75" thickBot="1">
      <c r="A57" s="39" t="s">
        <v>160</v>
      </c>
      <c r="B57" s="21">
        <f>+SUM(B58:B67)</f>
        <v>27879</v>
      </c>
      <c r="C57" s="21">
        <f>+SUM(C58:C67)</f>
        <v>27749</v>
      </c>
    </row>
    <row r="58" spans="1:3" ht="15.75" thickBot="1">
      <c r="A58" s="4" t="s">
        <v>72</v>
      </c>
      <c r="B58" s="41"/>
      <c r="C58" s="41"/>
    </row>
    <row r="59" spans="1:3" ht="15.75" thickBot="1">
      <c r="A59" s="4" t="s">
        <v>73</v>
      </c>
      <c r="B59" s="41">
        <v>11321</v>
      </c>
      <c r="C59" s="41">
        <v>11321</v>
      </c>
    </row>
    <row r="60" spans="1:3" ht="15.75" thickBot="1">
      <c r="A60" s="7" t="s">
        <v>74</v>
      </c>
      <c r="B60" s="41"/>
      <c r="C60" s="41"/>
    </row>
    <row r="61" spans="1:3" ht="15.75" thickBot="1">
      <c r="A61" s="4" t="s">
        <v>75</v>
      </c>
      <c r="B61" s="41">
        <v>3741</v>
      </c>
      <c r="C61" s="41"/>
    </row>
    <row r="62" spans="1:3" ht="15.75" thickBot="1">
      <c r="A62" s="7" t="s">
        <v>76</v>
      </c>
      <c r="B62" s="41">
        <v>10957</v>
      </c>
      <c r="C62" s="41">
        <v>13642</v>
      </c>
    </row>
    <row r="63" spans="1:3" ht="15.75" thickBot="1">
      <c r="A63" s="4" t="s">
        <v>77</v>
      </c>
      <c r="B63" s="41"/>
      <c r="C63" s="41"/>
    </row>
    <row r="64" spans="1:3" ht="15.75" thickBot="1">
      <c r="A64" s="7" t="s">
        <v>47</v>
      </c>
      <c r="B64" s="41">
        <v>1860</v>
      </c>
      <c r="C64" s="41">
        <v>2786</v>
      </c>
    </row>
    <row r="65" spans="1:3" ht="15.75" thickBot="1">
      <c r="A65" s="4" t="s">
        <v>49</v>
      </c>
      <c r="B65" s="41"/>
      <c r="C65" s="41"/>
    </row>
    <row r="66" spans="1:3" ht="15.75" thickBot="1">
      <c r="A66" s="7" t="s">
        <v>51</v>
      </c>
      <c r="B66" s="41"/>
      <c r="C66" s="41"/>
    </row>
    <row r="67" spans="1:3" ht="15.75" thickBot="1">
      <c r="A67" s="4" t="s">
        <v>78</v>
      </c>
      <c r="B67" s="41"/>
      <c r="C67" s="41"/>
    </row>
    <row r="68" spans="1:3" ht="15">
      <c r="A68" s="37" t="s">
        <v>157</v>
      </c>
      <c r="B68" s="20">
        <f>+B44+B46+B49+B57</f>
        <v>525971</v>
      </c>
      <c r="C68" s="20">
        <f>+C44+C46+C49+C57</f>
        <v>529100</v>
      </c>
    </row>
  </sheetData>
  <sheetProtection password="C448" sheet="1" objects="1" scenarios="1"/>
  <pageMargins left="0.70866141732283472" right="0.1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21" sqref="C21"/>
    </sheetView>
  </sheetViews>
  <sheetFormatPr defaultRowHeight="12.75"/>
  <cols>
    <col min="1" max="1" width="45.140625" customWidth="1"/>
    <col min="2" max="3" width="20.7109375" customWidth="1"/>
  </cols>
  <sheetData>
    <row r="1" spans="1:3" ht="16.5">
      <c r="A1" s="6" t="s">
        <v>80</v>
      </c>
    </row>
    <row r="2" spans="1:3" ht="13.5" thickBot="1"/>
    <row r="3" spans="1:3" ht="15.75" thickBot="1">
      <c r="A3" s="8" t="s">
        <v>81</v>
      </c>
      <c r="B3" s="14" t="s">
        <v>146</v>
      </c>
      <c r="C3" s="14" t="s">
        <v>147</v>
      </c>
    </row>
    <row r="4" spans="1:3" ht="15.75" thickBot="1">
      <c r="A4" s="9" t="s">
        <v>82</v>
      </c>
      <c r="B4" s="41">
        <v>911</v>
      </c>
      <c r="C4" s="41">
        <v>3104</v>
      </c>
    </row>
    <row r="5" spans="1:3" ht="15.75" thickBot="1">
      <c r="A5" s="40" t="s">
        <v>83</v>
      </c>
      <c r="B5" s="21">
        <f>SUM(B6:B11)</f>
        <v>6218</v>
      </c>
      <c r="C5" s="21">
        <f>SUM(C6:C11)</f>
        <v>12968</v>
      </c>
    </row>
    <row r="6" spans="1:3" ht="15.75" thickBot="1">
      <c r="A6" s="10" t="s">
        <v>84</v>
      </c>
      <c r="B6" s="41">
        <v>6218</v>
      </c>
      <c r="C6" s="41">
        <v>12968</v>
      </c>
    </row>
    <row r="7" spans="1:3" ht="15.75" thickBot="1">
      <c r="A7" s="9" t="s">
        <v>85</v>
      </c>
      <c r="B7" s="41"/>
      <c r="C7" s="41"/>
    </row>
    <row r="8" spans="1:3" ht="15.75" thickBot="1">
      <c r="A8" s="9" t="s">
        <v>86</v>
      </c>
      <c r="B8" s="41"/>
      <c r="C8" s="41"/>
    </row>
    <row r="9" spans="1:3" ht="15.75" thickBot="1">
      <c r="A9" s="9" t="s">
        <v>150</v>
      </c>
      <c r="B9" s="41"/>
      <c r="C9" s="41"/>
    </row>
    <row r="10" spans="1:3" ht="15.75" thickBot="1">
      <c r="A10" s="4" t="s">
        <v>9</v>
      </c>
      <c r="B10" s="41"/>
      <c r="C10" s="41"/>
    </row>
    <row r="11" spans="1:3" ht="15.75" thickBot="1">
      <c r="A11" s="9" t="s">
        <v>87</v>
      </c>
      <c r="B11" s="41"/>
      <c r="C11" s="41"/>
    </row>
    <row r="12" spans="1:3" ht="15.75" thickBot="1">
      <c r="A12" s="40" t="s">
        <v>88</v>
      </c>
      <c r="B12" s="21">
        <f>SUM(B13:B18)</f>
        <v>0</v>
      </c>
      <c r="C12" s="21">
        <f>SUM(C13:C18)</f>
        <v>0</v>
      </c>
    </row>
    <row r="13" spans="1:3" ht="15.75" thickBot="1">
      <c r="A13" s="9" t="s">
        <v>89</v>
      </c>
      <c r="B13" s="41"/>
      <c r="C13" s="41"/>
    </row>
    <row r="14" spans="1:3" ht="15.75" thickBot="1">
      <c r="A14" s="4" t="s">
        <v>90</v>
      </c>
      <c r="B14" s="41"/>
      <c r="C14" s="41"/>
    </row>
    <row r="15" spans="1:3" ht="15.75" thickBot="1">
      <c r="A15" s="9" t="s">
        <v>151</v>
      </c>
      <c r="B15" s="41"/>
      <c r="C15" s="41"/>
    </row>
    <row r="16" spans="1:3" ht="15.75" thickBot="1">
      <c r="A16" s="4" t="s">
        <v>91</v>
      </c>
      <c r="B16" s="41"/>
      <c r="C16" s="41"/>
    </row>
    <row r="17" spans="1:3" ht="15.75" thickBot="1">
      <c r="A17" s="4" t="s">
        <v>152</v>
      </c>
      <c r="B17" s="41"/>
      <c r="C17" s="41"/>
    </row>
    <row r="18" spans="1:3" ht="15.75" thickBot="1">
      <c r="A18" s="4" t="s">
        <v>149</v>
      </c>
      <c r="B18" s="41"/>
      <c r="C18" s="41"/>
    </row>
    <row r="19" spans="1:3" ht="15.75" thickBot="1">
      <c r="A19" s="40" t="s">
        <v>92</v>
      </c>
      <c r="B19" s="21">
        <f>SUM(B20:B26)</f>
        <v>-10200</v>
      </c>
      <c r="C19" s="21">
        <f>SUM(C20:C26)</f>
        <v>-10200</v>
      </c>
    </row>
    <row r="20" spans="1:3" ht="15.75" thickBot="1">
      <c r="A20" s="4" t="s">
        <v>93</v>
      </c>
      <c r="B20" s="41">
        <v>-10200</v>
      </c>
      <c r="C20" s="41">
        <v>-10200</v>
      </c>
    </row>
    <row r="21" spans="1:3" ht="15.75" thickBot="1">
      <c r="A21" s="7" t="s">
        <v>94</v>
      </c>
      <c r="B21" s="41"/>
      <c r="C21" s="41"/>
    </row>
    <row r="22" spans="1:3" ht="15.75" thickBot="1">
      <c r="A22" s="4" t="s">
        <v>95</v>
      </c>
      <c r="B22" s="41"/>
      <c r="C22" s="41"/>
    </row>
    <row r="23" spans="1:3" ht="15.75" thickBot="1">
      <c r="A23" s="4" t="s">
        <v>96</v>
      </c>
      <c r="B23" s="41"/>
      <c r="C23" s="41"/>
    </row>
    <row r="24" spans="1:3" ht="15.75" thickBot="1">
      <c r="A24" s="7" t="s">
        <v>97</v>
      </c>
      <c r="B24" s="41"/>
      <c r="C24" s="41"/>
    </row>
    <row r="25" spans="1:3" ht="15.75" thickBot="1">
      <c r="A25" s="4" t="s">
        <v>98</v>
      </c>
      <c r="B25" s="41"/>
      <c r="C25" s="41"/>
    </row>
    <row r="26" spans="1:3" ht="15.75" thickBot="1">
      <c r="A26" s="4" t="s">
        <v>99</v>
      </c>
      <c r="B26" s="41"/>
      <c r="C26" s="41"/>
    </row>
    <row r="27" spans="1:3" ht="15.75" thickBot="1">
      <c r="A27" s="4" t="s">
        <v>100</v>
      </c>
      <c r="B27" s="41"/>
      <c r="C27" s="41"/>
    </row>
    <row r="28" spans="1:3" ht="15.75" thickBot="1">
      <c r="A28" s="7" t="s">
        <v>153</v>
      </c>
      <c r="B28" s="41"/>
      <c r="C28" s="41"/>
    </row>
    <row r="29" spans="1:3" ht="15.75" thickBot="1">
      <c r="A29" s="4" t="s">
        <v>154</v>
      </c>
      <c r="B29" s="41"/>
      <c r="C29" s="41"/>
    </row>
    <row r="30" spans="1:3" ht="15.75" thickBot="1">
      <c r="A30" s="40" t="s">
        <v>101</v>
      </c>
      <c r="B30" s="21">
        <f>SUM(B31:B37)</f>
        <v>-1860</v>
      </c>
      <c r="C30" s="21">
        <f>SUM(C31:C37)</f>
        <v>2786</v>
      </c>
    </row>
    <row r="31" spans="1:3" ht="15.75" thickBot="1">
      <c r="A31" s="31" t="s">
        <v>104</v>
      </c>
      <c r="B31" s="41"/>
      <c r="C31" s="41"/>
    </row>
    <row r="32" spans="1:3" ht="15.75" thickBot="1">
      <c r="A32" s="31" t="s">
        <v>155</v>
      </c>
      <c r="B32" s="41">
        <v>-1860</v>
      </c>
      <c r="C32" s="41">
        <v>2786</v>
      </c>
    </row>
    <row r="33" spans="1:3" ht="15.75" thickBot="1">
      <c r="A33" s="32" t="s">
        <v>102</v>
      </c>
      <c r="B33" s="41"/>
      <c r="C33" s="41"/>
    </row>
    <row r="34" spans="1:3" ht="15.75" thickBot="1">
      <c r="A34" s="31" t="s">
        <v>103</v>
      </c>
      <c r="B34" s="41"/>
      <c r="C34" s="41"/>
    </row>
    <row r="35" spans="1:3" ht="15.75" thickBot="1">
      <c r="A35" s="33" t="s">
        <v>156</v>
      </c>
      <c r="B35" s="41"/>
      <c r="C35" s="41"/>
    </row>
    <row r="36" spans="1:3" ht="15.75" thickBot="1">
      <c r="A36" s="31" t="s">
        <v>105</v>
      </c>
      <c r="B36" s="41"/>
      <c r="C36" s="41"/>
    </row>
    <row r="37" spans="1:3" ht="15.75" thickBot="1">
      <c r="A37" s="34" t="s">
        <v>106</v>
      </c>
      <c r="B37" s="41"/>
      <c r="C37" s="41"/>
    </row>
    <row r="39" spans="1:3">
      <c r="B39" s="20">
        <f>B30+B19+B12+B5+B4</f>
        <v>-4931</v>
      </c>
      <c r="C39" s="20">
        <f>C30+C19+C12+C5+C4</f>
        <v>8658</v>
      </c>
    </row>
  </sheetData>
  <sheetProtection password="C448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6" workbookViewId="0">
      <selection activeCell="F36" sqref="F36"/>
    </sheetView>
  </sheetViews>
  <sheetFormatPr defaultRowHeight="12.75"/>
  <cols>
    <col min="1" max="1" width="28" bestFit="1" customWidth="1"/>
    <col min="2" max="2" width="20.7109375" customWidth="1"/>
    <col min="3" max="3" width="2.7109375" customWidth="1"/>
    <col min="4" max="8" width="20.7109375" customWidth="1"/>
    <col min="9" max="9" width="2.7109375" customWidth="1"/>
    <col min="10" max="11" width="20.7109375" customWidth="1"/>
    <col min="12" max="12" width="2.7109375" customWidth="1"/>
    <col min="13" max="13" width="20.7109375" customWidth="1"/>
  </cols>
  <sheetData>
    <row r="1" spans="1:13" ht="17.25" thickBot="1">
      <c r="A1" s="6" t="s">
        <v>110</v>
      </c>
      <c r="B1" s="29"/>
      <c r="D1" s="30"/>
      <c r="E1" s="30"/>
      <c r="F1" s="30"/>
      <c r="G1" s="30"/>
    </row>
    <row r="2" spans="1:13" ht="17.25" thickBot="1">
      <c r="A2" s="6"/>
      <c r="B2" s="10"/>
      <c r="C2" s="18"/>
      <c r="D2" s="19" t="s">
        <v>134</v>
      </c>
      <c r="E2" s="19" t="s">
        <v>135</v>
      </c>
      <c r="F2" s="19" t="s">
        <v>136</v>
      </c>
      <c r="G2" s="19"/>
      <c r="H2" s="19" t="s">
        <v>7</v>
      </c>
      <c r="I2" s="16"/>
      <c r="J2" s="19" t="s">
        <v>137</v>
      </c>
      <c r="K2" s="19" t="s">
        <v>138</v>
      </c>
      <c r="L2" s="17"/>
      <c r="M2" s="19"/>
    </row>
    <row r="3" spans="1:13" ht="15.75" thickBot="1">
      <c r="A3" s="8"/>
      <c r="B3" s="15" t="s">
        <v>6</v>
      </c>
      <c r="C3" s="18"/>
      <c r="D3" s="15" t="s">
        <v>139</v>
      </c>
      <c r="E3" s="15" t="s">
        <v>140</v>
      </c>
      <c r="F3" s="15" t="s">
        <v>141</v>
      </c>
      <c r="G3" s="15" t="s">
        <v>12</v>
      </c>
      <c r="H3" s="15" t="s">
        <v>142</v>
      </c>
      <c r="I3" s="16"/>
      <c r="J3" s="15" t="s">
        <v>143</v>
      </c>
      <c r="K3" s="15" t="s">
        <v>144</v>
      </c>
      <c r="L3" s="17"/>
      <c r="M3" s="15" t="s">
        <v>145</v>
      </c>
    </row>
    <row r="4" spans="1:13" ht="15.75" thickBot="1">
      <c r="A4" s="15" t="s">
        <v>111</v>
      </c>
      <c r="B4" s="45"/>
      <c r="C4" s="18"/>
      <c r="D4" s="45"/>
      <c r="E4" s="45"/>
      <c r="F4" s="45"/>
      <c r="G4" s="45"/>
      <c r="H4" s="15">
        <f>SUM(D4:G4)</f>
        <v>0</v>
      </c>
      <c r="J4" s="45"/>
      <c r="K4" s="45"/>
      <c r="M4" s="22">
        <f>B4-H4+J4</f>
        <v>0</v>
      </c>
    </row>
    <row r="5" spans="1:13" ht="15.75" thickBot="1">
      <c r="A5" s="15" t="s">
        <v>112</v>
      </c>
      <c r="B5" s="45"/>
      <c r="C5" s="18"/>
      <c r="D5" s="45"/>
      <c r="E5" s="45"/>
      <c r="F5" s="45"/>
      <c r="G5" s="45"/>
      <c r="H5" s="15">
        <f t="shared" ref="H5:H27" si="0">SUM(D5:G5)</f>
        <v>0</v>
      </c>
      <c r="J5" s="45"/>
      <c r="K5" s="45"/>
      <c r="M5" s="22">
        <f t="shared" ref="M5:M30" si="1">B5-H5+J5</f>
        <v>0</v>
      </c>
    </row>
    <row r="6" spans="1:13" ht="15.75" thickBot="1">
      <c r="A6" s="15" t="s">
        <v>113</v>
      </c>
      <c r="B6" s="45"/>
      <c r="C6" s="18"/>
      <c r="D6" s="45"/>
      <c r="E6" s="45"/>
      <c r="F6" s="45"/>
      <c r="G6" s="45"/>
      <c r="H6" s="15">
        <f t="shared" si="0"/>
        <v>0</v>
      </c>
      <c r="J6" s="45"/>
      <c r="K6" s="45"/>
      <c r="M6" s="22">
        <f t="shared" si="1"/>
        <v>0</v>
      </c>
    </row>
    <row r="7" spans="1:13" ht="15.75" thickBot="1">
      <c r="A7" s="15" t="s">
        <v>114</v>
      </c>
      <c r="B7" s="45"/>
      <c r="C7" s="18"/>
      <c r="D7" s="45"/>
      <c r="E7" s="45"/>
      <c r="F7" s="45"/>
      <c r="G7" s="45"/>
      <c r="H7" s="15">
        <f t="shared" si="0"/>
        <v>0</v>
      </c>
      <c r="J7" s="45"/>
      <c r="K7" s="45"/>
      <c r="M7" s="22">
        <f t="shared" si="1"/>
        <v>0</v>
      </c>
    </row>
    <row r="8" spans="1:13" ht="15.75" thickBot="1">
      <c r="A8" s="15" t="s">
        <v>115</v>
      </c>
      <c r="B8" s="45"/>
      <c r="C8" s="18"/>
      <c r="D8" s="45"/>
      <c r="E8" s="45"/>
      <c r="F8" s="45"/>
      <c r="G8" s="45"/>
      <c r="H8" s="15">
        <f t="shared" si="0"/>
        <v>0</v>
      </c>
      <c r="J8" s="45"/>
      <c r="K8" s="45"/>
      <c r="M8" s="22">
        <f t="shared" si="1"/>
        <v>0</v>
      </c>
    </row>
    <row r="9" spans="1:13" ht="15.75" thickBot="1">
      <c r="A9" s="15" t="s">
        <v>116</v>
      </c>
      <c r="B9" s="45"/>
      <c r="C9" s="18"/>
      <c r="D9" s="45"/>
      <c r="E9" s="45"/>
      <c r="F9" s="45"/>
      <c r="G9" s="45"/>
      <c r="H9" s="15">
        <f t="shared" si="0"/>
        <v>0</v>
      </c>
      <c r="J9" s="45"/>
      <c r="K9" s="45"/>
      <c r="M9" s="22">
        <f t="shared" si="1"/>
        <v>0</v>
      </c>
    </row>
    <row r="10" spans="1:13" ht="15.75" thickBot="1">
      <c r="A10" s="15" t="s">
        <v>117</v>
      </c>
      <c r="B10" s="45"/>
      <c r="C10" s="18"/>
      <c r="D10" s="45"/>
      <c r="E10" s="45"/>
      <c r="F10" s="45"/>
      <c r="G10" s="45"/>
      <c r="H10" s="15">
        <f t="shared" si="0"/>
        <v>0</v>
      </c>
      <c r="J10" s="45"/>
      <c r="K10" s="45"/>
      <c r="M10" s="22">
        <f t="shared" si="1"/>
        <v>0</v>
      </c>
    </row>
    <row r="11" spans="1:13" ht="15.75" thickBot="1">
      <c r="A11" s="15" t="s">
        <v>118</v>
      </c>
      <c r="B11" s="45"/>
      <c r="C11" s="18"/>
      <c r="D11" s="45"/>
      <c r="E11" s="45"/>
      <c r="F11" s="45"/>
      <c r="G11" s="45"/>
      <c r="H11" s="15">
        <f t="shared" si="0"/>
        <v>0</v>
      </c>
      <c r="J11" s="45"/>
      <c r="K11" s="45"/>
      <c r="M11" s="22">
        <f t="shared" si="1"/>
        <v>0</v>
      </c>
    </row>
    <row r="12" spans="1:13" ht="15.75" thickBot="1">
      <c r="A12" s="15" t="s">
        <v>119</v>
      </c>
      <c r="B12" s="45"/>
      <c r="C12" s="18"/>
      <c r="D12" s="45"/>
      <c r="E12" s="45"/>
      <c r="F12" s="45"/>
      <c r="G12" s="45"/>
      <c r="H12" s="15">
        <f t="shared" si="0"/>
        <v>0</v>
      </c>
      <c r="J12" s="45"/>
      <c r="K12" s="45"/>
      <c r="M12" s="22">
        <f t="shared" si="1"/>
        <v>0</v>
      </c>
    </row>
    <row r="13" spans="1:13" ht="15.75" thickBot="1">
      <c r="A13" s="15" t="s">
        <v>120</v>
      </c>
      <c r="B13" s="45"/>
      <c r="C13" s="18"/>
      <c r="D13" s="45"/>
      <c r="E13" s="45"/>
      <c r="F13" s="45"/>
      <c r="G13" s="45"/>
      <c r="H13" s="15">
        <f t="shared" si="0"/>
        <v>0</v>
      </c>
      <c r="J13" s="45"/>
      <c r="K13" s="45"/>
      <c r="M13" s="22">
        <f t="shared" si="1"/>
        <v>0</v>
      </c>
    </row>
    <row r="14" spans="1:13" ht="15.75" thickBot="1">
      <c r="A14" s="15" t="s">
        <v>121</v>
      </c>
      <c r="B14" s="45"/>
      <c r="C14" s="18"/>
      <c r="D14" s="45"/>
      <c r="E14" s="45"/>
      <c r="F14" s="45"/>
      <c r="G14" s="45"/>
      <c r="H14" s="15">
        <f t="shared" si="0"/>
        <v>0</v>
      </c>
      <c r="J14" s="45"/>
      <c r="K14" s="45"/>
      <c r="M14" s="22">
        <f t="shared" si="1"/>
        <v>0</v>
      </c>
    </row>
    <row r="15" spans="1:13" ht="15.75" thickBot="1">
      <c r="A15" s="15" t="s">
        <v>122</v>
      </c>
      <c r="B15" s="45"/>
      <c r="C15" s="18"/>
      <c r="D15" s="45"/>
      <c r="E15" s="45"/>
      <c r="F15" s="45"/>
      <c r="G15" s="45"/>
      <c r="H15" s="15">
        <f t="shared" si="0"/>
        <v>0</v>
      </c>
      <c r="J15" s="45"/>
      <c r="K15" s="45"/>
      <c r="M15" s="22">
        <f t="shared" si="1"/>
        <v>0</v>
      </c>
    </row>
    <row r="16" spans="1:13" ht="15.75" thickBot="1">
      <c r="A16" s="15" t="s">
        <v>123</v>
      </c>
      <c r="B16" s="45"/>
      <c r="C16" s="18"/>
      <c r="D16" s="45"/>
      <c r="E16" s="45"/>
      <c r="F16" s="45"/>
      <c r="G16" s="45"/>
      <c r="H16" s="15">
        <f t="shared" si="0"/>
        <v>0</v>
      </c>
      <c r="J16" s="45"/>
      <c r="K16" s="45"/>
      <c r="M16" s="22">
        <f t="shared" si="1"/>
        <v>0</v>
      </c>
    </row>
    <row r="17" spans="1:13" ht="15.75" thickBot="1">
      <c r="A17" s="15" t="s">
        <v>124</v>
      </c>
      <c r="B17" s="45"/>
      <c r="C17" s="18"/>
      <c r="D17" s="45"/>
      <c r="E17" s="45"/>
      <c r="F17" s="45"/>
      <c r="G17" s="45"/>
      <c r="H17" s="15">
        <f t="shared" si="0"/>
        <v>0</v>
      </c>
      <c r="J17" s="45"/>
      <c r="K17" s="45"/>
      <c r="M17" s="22">
        <f t="shared" si="1"/>
        <v>0</v>
      </c>
    </row>
    <row r="18" spans="1:13" ht="15.75" thickBot="1">
      <c r="A18" s="15" t="s">
        <v>9</v>
      </c>
      <c r="B18" s="45"/>
      <c r="C18" s="18"/>
      <c r="D18" s="45"/>
      <c r="E18" s="45"/>
      <c r="F18" s="45"/>
      <c r="G18" s="45"/>
      <c r="H18" s="15">
        <f t="shared" si="0"/>
        <v>0</v>
      </c>
      <c r="J18" s="45"/>
      <c r="K18" s="45"/>
      <c r="M18" s="22">
        <f t="shared" si="1"/>
        <v>0</v>
      </c>
    </row>
    <row r="19" spans="1:13" ht="15.75" thickBot="1">
      <c r="A19" s="15" t="s">
        <v>125</v>
      </c>
      <c r="B19" s="45"/>
      <c r="C19" s="18"/>
      <c r="D19" s="45"/>
      <c r="E19" s="45"/>
      <c r="F19" s="45"/>
      <c r="G19" s="45"/>
      <c r="H19" s="15">
        <f t="shared" si="0"/>
        <v>0</v>
      </c>
      <c r="J19" s="45"/>
      <c r="K19" s="45"/>
      <c r="M19" s="22">
        <f t="shared" si="1"/>
        <v>0</v>
      </c>
    </row>
    <row r="20" spans="1:13" ht="15.75" thickBot="1">
      <c r="A20" s="15" t="s">
        <v>126</v>
      </c>
      <c r="B20" s="45">
        <v>0</v>
      </c>
      <c r="C20" s="18"/>
      <c r="D20" s="45">
        <v>0</v>
      </c>
      <c r="E20" s="45"/>
      <c r="F20" s="45"/>
      <c r="G20" s="45"/>
      <c r="H20" s="15">
        <f t="shared" si="0"/>
        <v>0</v>
      </c>
      <c r="J20" s="45"/>
      <c r="K20" s="45"/>
      <c r="M20" s="22">
        <f t="shared" si="1"/>
        <v>0</v>
      </c>
    </row>
    <row r="21" spans="1:13" ht="15.75" thickBot="1">
      <c r="A21" s="23" t="s">
        <v>127</v>
      </c>
      <c r="B21" s="24">
        <f>SUM(B4:B20)</f>
        <v>0</v>
      </c>
      <c r="C21" s="25"/>
      <c r="D21" s="24">
        <f>SUM(D5:D20)</f>
        <v>0</v>
      </c>
      <c r="E21" s="24">
        <f t="shared" ref="E21:H21" si="2">SUM(E5:E20)</f>
        <v>0</v>
      </c>
      <c r="F21" s="24">
        <f t="shared" si="2"/>
        <v>0</v>
      </c>
      <c r="G21" s="24">
        <f t="shared" si="2"/>
        <v>0</v>
      </c>
      <c r="H21" s="24">
        <f t="shared" si="2"/>
        <v>0</v>
      </c>
      <c r="I21" s="26"/>
      <c r="J21" s="24">
        <f>J20</f>
        <v>0</v>
      </c>
      <c r="K21" s="23"/>
      <c r="L21" s="26"/>
      <c r="M21" s="24">
        <f t="shared" si="1"/>
        <v>0</v>
      </c>
    </row>
    <row r="22" spans="1:13" ht="15.75" thickBot="1">
      <c r="A22" s="15"/>
      <c r="B22" s="15"/>
      <c r="C22" s="18"/>
      <c r="D22" s="15"/>
      <c r="E22" s="15"/>
      <c r="F22" s="15"/>
      <c r="G22" s="15"/>
      <c r="H22" s="15">
        <f t="shared" si="0"/>
        <v>0</v>
      </c>
      <c r="J22" s="15"/>
      <c r="K22" s="15"/>
      <c r="M22" s="22">
        <f t="shared" si="1"/>
        <v>0</v>
      </c>
    </row>
    <row r="23" spans="1:13" ht="15.75" thickBot="1">
      <c r="A23" s="15" t="s">
        <v>128</v>
      </c>
      <c r="B23" s="45"/>
      <c r="C23" s="18"/>
      <c r="D23" s="45"/>
      <c r="E23" s="45"/>
      <c r="F23" s="45"/>
      <c r="G23" s="45"/>
      <c r="H23" s="15">
        <f t="shared" si="0"/>
        <v>0</v>
      </c>
      <c r="J23" s="45"/>
      <c r="K23" s="45"/>
      <c r="M23" s="22">
        <f t="shared" si="1"/>
        <v>0</v>
      </c>
    </row>
    <row r="24" spans="1:13" ht="15.75" thickBot="1">
      <c r="A24" s="15" t="s">
        <v>129</v>
      </c>
      <c r="B24" s="45"/>
      <c r="C24" s="18"/>
      <c r="D24" s="45"/>
      <c r="E24" s="45"/>
      <c r="F24" s="45"/>
      <c r="G24" s="45"/>
      <c r="H24" s="15">
        <f t="shared" si="0"/>
        <v>0</v>
      </c>
      <c r="J24" s="45"/>
      <c r="K24" s="45"/>
      <c r="M24" s="22">
        <f t="shared" si="1"/>
        <v>0</v>
      </c>
    </row>
    <row r="25" spans="1:13" ht="15.75" thickBot="1">
      <c r="A25" s="15" t="s">
        <v>130</v>
      </c>
      <c r="B25" s="45"/>
      <c r="C25" s="18"/>
      <c r="D25" s="45"/>
      <c r="E25" s="45"/>
      <c r="F25" s="45"/>
      <c r="G25" s="45"/>
      <c r="H25" s="15">
        <f t="shared" si="0"/>
        <v>0</v>
      </c>
      <c r="J25" s="45"/>
      <c r="K25" s="45"/>
      <c r="M25" s="22">
        <f t="shared" si="1"/>
        <v>0</v>
      </c>
    </row>
    <row r="26" spans="1:13" ht="15.75" thickBot="1">
      <c r="A26" s="23" t="s">
        <v>131</v>
      </c>
      <c r="B26" s="24">
        <f>SUM(B21:B25)</f>
        <v>0</v>
      </c>
      <c r="C26" s="27"/>
      <c r="D26" s="24">
        <f t="shared" ref="D26:H26" si="3">SUM(D21:D25)</f>
        <v>0</v>
      </c>
      <c r="E26" s="24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6"/>
      <c r="J26" s="24">
        <f>SUM(J21:J25)</f>
        <v>0</v>
      </c>
      <c r="K26" s="23"/>
      <c r="L26" s="26"/>
      <c r="M26" s="24">
        <f t="shared" si="1"/>
        <v>0</v>
      </c>
    </row>
    <row r="27" spans="1:13" ht="15.75" thickBot="1">
      <c r="A27" s="15"/>
      <c r="B27" s="15"/>
      <c r="C27" s="18"/>
      <c r="D27" s="15"/>
      <c r="E27" s="15"/>
      <c r="F27" s="15"/>
      <c r="G27" s="15"/>
      <c r="H27" s="15">
        <f t="shared" si="0"/>
        <v>0</v>
      </c>
      <c r="J27" s="15"/>
      <c r="K27" s="15"/>
      <c r="M27" s="22">
        <f t="shared" si="1"/>
        <v>0</v>
      </c>
    </row>
    <row r="28" spans="1:13" ht="15.75" thickBot="1">
      <c r="A28" s="15" t="s">
        <v>132</v>
      </c>
      <c r="B28" s="45"/>
      <c r="C28" s="18"/>
      <c r="D28" s="45"/>
      <c r="E28" s="45"/>
      <c r="F28" s="45"/>
      <c r="G28" s="45"/>
      <c r="H28" s="15"/>
      <c r="J28" s="45"/>
      <c r="K28" s="45"/>
      <c r="M28" s="22">
        <f t="shared" si="1"/>
        <v>0</v>
      </c>
    </row>
    <row r="29" spans="1:13" ht="15.75" thickBot="1">
      <c r="A29" s="15" t="s">
        <v>130</v>
      </c>
      <c r="B29" s="45"/>
      <c r="C29" s="18"/>
      <c r="D29" s="45"/>
      <c r="E29" s="45"/>
      <c r="F29" s="45"/>
      <c r="G29" s="45"/>
      <c r="H29" s="15"/>
      <c r="J29" s="45"/>
      <c r="K29" s="45"/>
      <c r="M29" s="22">
        <f t="shared" si="1"/>
        <v>0</v>
      </c>
    </row>
    <row r="30" spans="1:13" ht="15.75" thickBot="1">
      <c r="A30" s="23" t="s">
        <v>133</v>
      </c>
      <c r="B30" s="24">
        <f>SUM(B26:B29)</f>
        <v>0</v>
      </c>
      <c r="C30" s="25"/>
      <c r="D30" s="24">
        <f>SUM(D26:D29)</f>
        <v>0</v>
      </c>
      <c r="E30" s="24">
        <f t="shared" ref="E30:H30" si="4">SUM(E26:E29)</f>
        <v>0</v>
      </c>
      <c r="F30" s="24">
        <f t="shared" si="4"/>
        <v>0</v>
      </c>
      <c r="G30" s="24">
        <f t="shared" si="4"/>
        <v>0</v>
      </c>
      <c r="H30" s="24">
        <f t="shared" si="4"/>
        <v>0</v>
      </c>
      <c r="I30" s="26"/>
      <c r="J30" s="24">
        <f>SUM(J26:J29)</f>
        <v>0</v>
      </c>
      <c r="K30" s="23"/>
      <c r="L30" s="26"/>
      <c r="M30" s="24">
        <f t="shared" si="1"/>
        <v>0</v>
      </c>
    </row>
  </sheetData>
  <sheetProtection password="C388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Sveitarfélag</vt:lpstr>
      <vt:lpstr>Rekstrarreikningur</vt:lpstr>
      <vt:lpstr>Efnahagsreikningur</vt:lpstr>
      <vt:lpstr>Sjóðstreymi</vt:lpstr>
      <vt:lpstr>Málaflokkayfirlit</vt:lpstr>
    </vt:vector>
  </TitlesOfParts>
  <Company>Hagstofa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Eggertsdóttir</dc:creator>
  <cp:lastModifiedBy>Ómar Már Jónsson</cp:lastModifiedBy>
  <cp:lastPrinted>2013-04-08T13:26:05Z</cp:lastPrinted>
  <dcterms:created xsi:type="dcterms:W3CDTF">2011-12-23T07:51:53Z</dcterms:created>
  <dcterms:modified xsi:type="dcterms:W3CDTF">2013-04-10T09:07:20Z</dcterms:modified>
</cp:coreProperties>
</file>